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180"/>
  </bookViews>
  <sheets>
    <sheet name="Sheet1" sheetId="1" r:id="rId1"/>
    <sheet name="Sheet3" sheetId="2" r:id="rId2"/>
  </sheets>
  <calcPr calcId="152511"/>
</workbook>
</file>

<file path=xl/calcChain.xml><?xml version="1.0" encoding="utf-8"?>
<calcChain xmlns="http://schemas.openxmlformats.org/spreadsheetml/2006/main">
  <c r="C44" i="1" l="1"/>
  <c r="C45" i="1"/>
  <c r="C46" i="1"/>
  <c r="C47" i="1"/>
  <c r="C29" i="1"/>
  <c r="C23" i="1"/>
  <c r="C22" i="1"/>
  <c r="C21" i="1"/>
  <c r="C18" i="1"/>
  <c r="C17" i="1"/>
  <c r="C16" i="1"/>
  <c r="C14" i="1"/>
  <c r="C13" i="1"/>
  <c r="C12" i="1"/>
  <c r="C7" i="1"/>
  <c r="C6" i="1"/>
  <c r="C5" i="1"/>
  <c r="C4" i="1"/>
</calcChain>
</file>

<file path=xl/sharedStrings.xml><?xml version="1.0" encoding="utf-8"?>
<sst xmlns="http://schemas.openxmlformats.org/spreadsheetml/2006/main" count="155" uniqueCount="98">
  <si>
    <t>工程量清单</t>
  </si>
  <si>
    <t>序号</t>
  </si>
  <si>
    <t>施工内容</t>
  </si>
  <si>
    <t>工程量</t>
  </si>
  <si>
    <t>单位</t>
  </si>
  <si>
    <t>一、</t>
  </si>
  <si>
    <t>基础部分</t>
  </si>
  <si>
    <r>
      <rPr>
        <sz val="11"/>
        <color rgb="FF000000"/>
        <rFont val="宋体"/>
        <family val="3"/>
        <charset val="134"/>
      </rPr>
      <t>m</t>
    </r>
    <r>
      <rPr>
        <vertAlign val="superscript"/>
        <sz val="11"/>
        <color rgb="FF000000"/>
        <rFont val="宋体"/>
        <family val="3"/>
        <charset val="134"/>
      </rPr>
      <t>2</t>
    </r>
  </si>
  <si>
    <t>t</t>
  </si>
  <si>
    <t>二、</t>
  </si>
  <si>
    <t>框架结构部分</t>
  </si>
  <si>
    <t>三、</t>
  </si>
  <si>
    <t>砌筑工程</t>
  </si>
  <si>
    <t>成品套装木门 双扇</t>
  </si>
  <si>
    <t>钢质防火门 干混抹灰砂浆 DP M15.0</t>
  </si>
  <si>
    <t>隔热断桥铝合金 门</t>
  </si>
  <si>
    <t>隔热断桥铝合金 窗</t>
  </si>
  <si>
    <t>钢质防火窗 干混抹灰砂浆 DP M15.0</t>
  </si>
  <si>
    <t>屋面工程</t>
  </si>
  <si>
    <t>屋面保温 聚氨酯硬泡 不上人屋面</t>
  </si>
  <si>
    <t>屋面防潮层 聚合物水泥防水涂料 1 mm厚</t>
  </si>
  <si>
    <t xml:space="preserve">屋面防潮层 细石混凝土 40mm厚 预 拌混凝土C30粒径5～25 坍 落度12cm± 3 </t>
  </si>
  <si>
    <t>4mm厚度SBS改性沥青防水卷材</t>
  </si>
  <si>
    <t>外墙工程</t>
  </si>
  <si>
    <t>墙面防潮层 聚合物水泥防水涂料 1 mm厚 实际厚度(mm):1.2</t>
  </si>
  <si>
    <t>墙面防潮层 聚合物水泥防水涂料 每 增0.5mm</t>
  </si>
  <si>
    <t>外墙涂料</t>
  </si>
  <si>
    <t>人行道</t>
  </si>
  <si>
    <t>路基平整（道路及人行道）</t>
  </si>
  <si>
    <t>人行道 透水水泥混凝土面层 50mm</t>
  </si>
  <si>
    <t xml:space="preserve">预制混凝土侧石 预拌混凝土 C30粒径5～25 坍落度12cm± 3 </t>
  </si>
  <si>
    <t>项目措施费</t>
  </si>
  <si>
    <t>临时设施（包干不调）</t>
  </si>
  <si>
    <t>项</t>
  </si>
  <si>
    <t>基础开挖</t>
  </si>
  <si>
    <r>
      <rPr>
        <sz val="11"/>
        <rFont val="宋体"/>
        <charset val="134"/>
      </rPr>
      <t>m</t>
    </r>
    <r>
      <rPr>
        <vertAlign val="superscript"/>
        <sz val="11"/>
        <color theme="1"/>
        <rFont val="宋体"/>
        <family val="3"/>
        <charset val="134"/>
        <scheme val="minor"/>
      </rPr>
      <t>3</t>
    </r>
  </si>
  <si>
    <t>垫层混凝土</t>
  </si>
  <si>
    <t xml:space="preserve">基础混凝土 </t>
  </si>
  <si>
    <t>基础模板</t>
  </si>
  <si>
    <r>
      <rPr>
        <sz val="11"/>
        <rFont val="宋体"/>
        <charset val="134"/>
      </rPr>
      <t>m</t>
    </r>
    <r>
      <rPr>
        <vertAlign val="superscript"/>
        <sz val="11"/>
        <color theme="1"/>
        <rFont val="宋体"/>
        <family val="3"/>
        <charset val="134"/>
        <scheme val="minor"/>
      </rPr>
      <t>2</t>
    </r>
  </si>
  <si>
    <t>基础钢筋</t>
  </si>
  <si>
    <t>土方回填/夯实</t>
  </si>
  <si>
    <t>土方外运</t>
  </si>
  <si>
    <t>立柱混凝土</t>
  </si>
  <si>
    <r>
      <t>m</t>
    </r>
    <r>
      <rPr>
        <vertAlign val="superscript"/>
        <sz val="14"/>
        <color theme="1"/>
        <rFont val="宋体"/>
        <family val="3"/>
        <charset val="134"/>
        <scheme val="minor"/>
      </rPr>
      <t>3</t>
    </r>
  </si>
  <si>
    <t>立柱模板</t>
  </si>
  <si>
    <r>
      <t>m</t>
    </r>
    <r>
      <rPr>
        <vertAlign val="superscript"/>
        <sz val="14"/>
        <color theme="1"/>
        <rFont val="宋体"/>
        <family val="3"/>
        <charset val="134"/>
        <scheme val="minor"/>
      </rPr>
      <t>2</t>
    </r>
  </si>
  <si>
    <t>二层楼板梁混凝土</t>
  </si>
  <si>
    <t>二层楼板梁模板</t>
  </si>
  <si>
    <t>二层楼平板混凝土</t>
  </si>
  <si>
    <t>二层楼平板模板</t>
  </si>
  <si>
    <t>二层楼承重钢管脚手架支架</t>
  </si>
  <si>
    <t>屋面楼板梁混凝土</t>
  </si>
  <si>
    <t>屋面楼板梁模板</t>
  </si>
  <si>
    <t>屋面楼平板混凝土</t>
  </si>
  <si>
    <t>屋面楼平板模板</t>
  </si>
  <si>
    <t>屋面承重钢管脚手架支架</t>
  </si>
  <si>
    <t>框架结构钢筋（立柱、楼板梁、楼平板、屋面）</t>
  </si>
  <si>
    <t>轻质隔墙基础混凝土C25</t>
  </si>
  <si>
    <t>轻质隔墙基础钢筋</t>
  </si>
  <si>
    <t>轻质隔墙基础模板</t>
  </si>
  <si>
    <t>外墙砌筑</t>
  </si>
  <si>
    <t>内墙砌筑</t>
  </si>
  <si>
    <t>内外墙砂浆粉刷</t>
  </si>
  <si>
    <t>外墙、内墙钢管脚手架</t>
  </si>
  <si>
    <t>墙体所有构造柱（按设计规范要求）</t>
  </si>
  <si>
    <t>门窗过梁</t>
  </si>
  <si>
    <t>处</t>
  </si>
  <si>
    <t>一楼地坪/楼(地)面防潮层 防水砂浆 20mm厚 干混防水砂浆</t>
  </si>
  <si>
    <t>一楼地坪/钢筋混凝土 平板 板厚120mm,预拌混凝土 C30 粒径5～16</t>
  </si>
  <si>
    <t>一楼地坪/钢筋混凝土 平板 钢筋</t>
  </si>
  <si>
    <t>一楼地坪/楼(地)面防潮层 聚氨酯防水涂膜 2 mm厚</t>
  </si>
  <si>
    <t>砖砌女儿墙</t>
  </si>
  <si>
    <t>女儿墙砂浆粉刷</t>
  </si>
  <si>
    <t>女儿墙压顶混凝土</t>
  </si>
  <si>
    <t>女儿墙压顶模板</t>
  </si>
  <si>
    <t>楼梯走道混凝土</t>
  </si>
  <si>
    <t>楼梯钢筋</t>
  </si>
  <si>
    <t>楼梯模板</t>
  </si>
  <si>
    <t>楼梯钢管支架</t>
  </si>
  <si>
    <t>楼梯扶手</t>
  </si>
  <si>
    <t>m</t>
  </si>
  <si>
    <t>屋面检修口施工</t>
  </si>
  <si>
    <t>屋面检修口顶盖</t>
  </si>
  <si>
    <t>个</t>
  </si>
  <si>
    <t>屋面检修口不锈钢围栏</t>
  </si>
  <si>
    <t>m3</t>
  </si>
  <si>
    <t>m2</t>
  </si>
  <si>
    <t>五、</t>
    <phoneticPr fontId="6" type="noConversion"/>
  </si>
  <si>
    <t>四、</t>
    <phoneticPr fontId="6" type="noConversion"/>
  </si>
  <si>
    <t>屋面楼板工程</t>
    <phoneticPr fontId="6" type="noConversion"/>
  </si>
  <si>
    <t>屋檐挑梁部位</t>
  </si>
  <si>
    <t>基坑及场地围护（包干不调）</t>
    <phoneticPr fontId="6" type="noConversion"/>
  </si>
  <si>
    <t>安全文明措施费（含加工场地自理，包干不调）</t>
    <phoneticPr fontId="6" type="noConversion"/>
  </si>
  <si>
    <t>模板支架支撑系统</t>
    <phoneticPr fontId="6" type="noConversion"/>
  </si>
  <si>
    <t>六、</t>
    <phoneticPr fontId="6" type="noConversion"/>
  </si>
  <si>
    <t>七、</t>
    <phoneticPr fontId="6" type="noConversion"/>
  </si>
  <si>
    <t>八、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</si>
</sst>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_ "/>
    <numFmt numFmtId="178" formatCode="0.0_ "/>
  </numFmts>
  <fonts count="10">
    <font>
      <sz val="11"/>
      <name val="宋体"/>
      <charset val="134"/>
    </font>
    <font>
      <sz val="11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vertAlign val="superscript"/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vertAlign val="superscript"/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vertAlign val="superscript"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6E3BC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2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8"/>
  <sheetViews>
    <sheetView tabSelected="1" topLeftCell="A25" workbookViewId="0">
      <selection activeCell="C68" sqref="C68"/>
    </sheetView>
  </sheetViews>
  <sheetFormatPr defaultColWidth="10" defaultRowHeight="14.4"/>
  <cols>
    <col min="1" max="1" width="9" style="1"/>
    <col min="2" max="2" width="35.88671875" customWidth="1"/>
    <col min="3" max="3" width="14.88671875" style="1" customWidth="1"/>
    <col min="4" max="4" width="19.109375" customWidth="1"/>
    <col min="8" max="8" width="15.77734375" customWidth="1"/>
  </cols>
  <sheetData>
    <row r="1" spans="1:4" ht="29.25" customHeight="1">
      <c r="A1" s="28" t="s">
        <v>0</v>
      </c>
      <c r="B1" s="28"/>
      <c r="C1" s="28"/>
      <c r="D1" s="28"/>
    </row>
    <row r="2" spans="1:4" ht="43.5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ht="32.25" customHeight="1">
      <c r="A3" s="3" t="s">
        <v>5</v>
      </c>
      <c r="B3" s="4" t="s">
        <v>6</v>
      </c>
      <c r="C3" s="5"/>
      <c r="D3" s="6"/>
    </row>
    <row r="4" spans="1:4" ht="25.5" customHeight="1">
      <c r="A4" s="2">
        <v>1.1000000000000001</v>
      </c>
      <c r="B4" s="27" t="s">
        <v>34</v>
      </c>
      <c r="C4" s="15">
        <f>16.5*24*1.9*1.2</f>
        <v>902.88</v>
      </c>
      <c r="D4" s="15" t="s">
        <v>35</v>
      </c>
    </row>
    <row r="5" spans="1:4" ht="25.5" customHeight="1">
      <c r="A5" s="2">
        <v>1.2</v>
      </c>
      <c r="B5" s="27" t="s">
        <v>36</v>
      </c>
      <c r="C5" s="15">
        <f>22*14*0.1</f>
        <v>30.8</v>
      </c>
      <c r="D5" s="15" t="s">
        <v>35</v>
      </c>
    </row>
    <row r="6" spans="1:4" ht="25.5" customHeight="1">
      <c r="A6" s="2">
        <v>1.3</v>
      </c>
      <c r="B6" s="27" t="s">
        <v>37</v>
      </c>
      <c r="C6" s="16">
        <f>(1.8*1.1-1.1*0.65)*(15.6*2+14.1*3+3.55*10+1.55*4+0.75*4)*1.2</f>
        <v>179.42760000000001</v>
      </c>
      <c r="D6" s="15" t="s">
        <v>35</v>
      </c>
    </row>
    <row r="7" spans="1:4" ht="25.5" customHeight="1">
      <c r="A7" s="2">
        <v>1.4</v>
      </c>
      <c r="B7" s="27" t="s">
        <v>38</v>
      </c>
      <c r="C7" s="16">
        <f>(0.35+0.68+0.45)*2*(15.6*2+14.1*3+3.55*10+1.55*4+0.75*4)*1.3</f>
        <v>454.83360000000005</v>
      </c>
      <c r="D7" s="15" t="s">
        <v>39</v>
      </c>
    </row>
    <row r="8" spans="1:4" ht="25.5" customHeight="1">
      <c r="A8" s="2">
        <v>1.5</v>
      </c>
      <c r="B8" s="27" t="s">
        <v>40</v>
      </c>
      <c r="C8" s="15">
        <v>10.3</v>
      </c>
      <c r="D8" s="15" t="s">
        <v>8</v>
      </c>
    </row>
    <row r="9" spans="1:4" ht="25.5" customHeight="1">
      <c r="A9" s="13">
        <v>1.6</v>
      </c>
      <c r="B9" s="24" t="s">
        <v>41</v>
      </c>
      <c r="C9" s="16">
        <v>692.65240000000006</v>
      </c>
      <c r="D9" s="15" t="s">
        <v>35</v>
      </c>
    </row>
    <row r="10" spans="1:4" ht="25.5" customHeight="1">
      <c r="A10" s="15">
        <v>1.7</v>
      </c>
      <c r="B10" s="24" t="s">
        <v>42</v>
      </c>
      <c r="C10" s="16">
        <v>210.22760000000002</v>
      </c>
      <c r="D10" s="15" t="s">
        <v>35</v>
      </c>
    </row>
    <row r="11" spans="1:4" ht="25.5" customHeight="1">
      <c r="A11" s="3" t="s">
        <v>9</v>
      </c>
      <c r="B11" s="4" t="s">
        <v>10</v>
      </c>
      <c r="C11" s="5"/>
      <c r="D11" s="6"/>
    </row>
    <row r="12" spans="1:4" ht="25.5" customHeight="1">
      <c r="A12" s="15">
        <v>2.1</v>
      </c>
      <c r="B12" s="24" t="s">
        <v>43</v>
      </c>
      <c r="C12" s="15">
        <f>0.5*0.5*11*16*1.1</f>
        <v>48.400000000000006</v>
      </c>
      <c r="D12" s="18" t="s">
        <v>44</v>
      </c>
    </row>
    <row r="13" spans="1:4" ht="25.5" customHeight="1">
      <c r="A13" s="15">
        <v>2.2000000000000002</v>
      </c>
      <c r="B13" s="24" t="s">
        <v>45</v>
      </c>
      <c r="C13" s="15">
        <f>2*11*16*1.2</f>
        <v>422.4</v>
      </c>
      <c r="D13" s="18" t="s">
        <v>46</v>
      </c>
    </row>
    <row r="14" spans="1:4" ht="25.5" customHeight="1">
      <c r="A14" s="15">
        <v>2.2999999999999998</v>
      </c>
      <c r="B14" s="24" t="s">
        <v>47</v>
      </c>
      <c r="C14" s="15">
        <f>29.45*1.1</f>
        <v>32.395000000000003</v>
      </c>
      <c r="D14" s="15" t="s">
        <v>35</v>
      </c>
    </row>
    <row r="15" spans="1:4" ht="25.5" customHeight="1">
      <c r="A15" s="15">
        <v>2.4</v>
      </c>
      <c r="B15" s="24" t="s">
        <v>48</v>
      </c>
      <c r="C15" s="15">
        <v>268</v>
      </c>
      <c r="D15" s="15" t="s">
        <v>39</v>
      </c>
    </row>
    <row r="16" spans="1:4" ht="25.5" customHeight="1">
      <c r="A16" s="15">
        <v>2.5</v>
      </c>
      <c r="B16" s="24" t="s">
        <v>49</v>
      </c>
      <c r="C16" s="16">
        <f>12.8*20.2*0.12</f>
        <v>31.027200000000001</v>
      </c>
      <c r="D16" s="15" t="s">
        <v>35</v>
      </c>
    </row>
    <row r="17" spans="1:4" ht="25.5" customHeight="1">
      <c r="A17" s="15">
        <v>2.6</v>
      </c>
      <c r="B17" s="24" t="s">
        <v>50</v>
      </c>
      <c r="C17" s="16">
        <f>12.8*20.2*1.2</f>
        <v>310.27199999999999</v>
      </c>
      <c r="D17" s="15" t="s">
        <v>39</v>
      </c>
    </row>
    <row r="18" spans="1:4" ht="25.5" customHeight="1">
      <c r="A18" s="15">
        <v>2.7</v>
      </c>
      <c r="B18" s="24" t="s">
        <v>51</v>
      </c>
      <c r="C18" s="17">
        <f>12.8*20.2*4.2*1.2</f>
        <v>1303.1424</v>
      </c>
      <c r="D18" s="15" t="s">
        <v>35</v>
      </c>
    </row>
    <row r="19" spans="1:4" ht="25.5" customHeight="1">
      <c r="A19" s="15">
        <v>2.8</v>
      </c>
      <c r="B19" s="24" t="s">
        <v>52</v>
      </c>
      <c r="C19" s="15">
        <v>29.45</v>
      </c>
      <c r="D19" s="15" t="s">
        <v>35</v>
      </c>
    </row>
    <row r="20" spans="1:4" ht="25.5" customHeight="1">
      <c r="A20" s="15">
        <v>2.9</v>
      </c>
      <c r="B20" s="24" t="s">
        <v>53</v>
      </c>
      <c r="C20" s="15">
        <v>268</v>
      </c>
      <c r="D20" s="15" t="s">
        <v>39</v>
      </c>
    </row>
    <row r="21" spans="1:4" ht="25.5" customHeight="1">
      <c r="A21" s="16">
        <v>2.1</v>
      </c>
      <c r="B21" s="24" t="s">
        <v>54</v>
      </c>
      <c r="C21" s="16">
        <f>12.8*20.2*0.12</f>
        <v>31.027200000000001</v>
      </c>
      <c r="D21" s="15" t="s">
        <v>35</v>
      </c>
    </row>
    <row r="22" spans="1:4" ht="25.5" customHeight="1">
      <c r="A22" s="15">
        <v>2.11</v>
      </c>
      <c r="B22" s="24" t="s">
        <v>55</v>
      </c>
      <c r="C22" s="19">
        <f>12.8*20.2*1.2</f>
        <v>310.27199999999999</v>
      </c>
      <c r="D22" s="15" t="s">
        <v>39</v>
      </c>
    </row>
    <row r="23" spans="1:4" ht="25.5" customHeight="1">
      <c r="A23" s="15">
        <v>2.12</v>
      </c>
      <c r="B23" s="24" t="s">
        <v>56</v>
      </c>
      <c r="C23" s="17">
        <f>12.8*20.2*6</f>
        <v>1551.3600000000001</v>
      </c>
      <c r="D23" s="15" t="s">
        <v>35</v>
      </c>
    </row>
    <row r="24" spans="1:4" ht="25.5" customHeight="1">
      <c r="A24" s="20">
        <v>2.13</v>
      </c>
      <c r="B24" s="26" t="s">
        <v>57</v>
      </c>
      <c r="C24" s="21">
        <v>45.2</v>
      </c>
      <c r="D24" s="20" t="s">
        <v>8</v>
      </c>
    </row>
    <row r="25" spans="1:4" ht="25.5" customHeight="1">
      <c r="A25" s="3" t="s">
        <v>11</v>
      </c>
      <c r="B25" s="4" t="s">
        <v>12</v>
      </c>
      <c r="C25" s="5"/>
      <c r="D25" s="6"/>
    </row>
    <row r="26" spans="1:4" ht="25.5" customHeight="1">
      <c r="A26" s="2">
        <v>3.1</v>
      </c>
      <c r="B26" s="9" t="s">
        <v>58</v>
      </c>
      <c r="C26" s="7">
        <v>19.98</v>
      </c>
      <c r="D26" s="2" t="s">
        <v>86</v>
      </c>
    </row>
    <row r="27" spans="1:4" ht="25.5" customHeight="1">
      <c r="A27" s="2">
        <v>3.2</v>
      </c>
      <c r="B27" s="9" t="s">
        <v>59</v>
      </c>
      <c r="C27" s="7">
        <v>0.21867</v>
      </c>
      <c r="D27" s="2" t="s">
        <v>8</v>
      </c>
    </row>
    <row r="28" spans="1:4" ht="36" customHeight="1">
      <c r="A28" s="2">
        <v>3.3</v>
      </c>
      <c r="B28" s="9" t="s">
        <v>60</v>
      </c>
      <c r="C28" s="7">
        <v>66.599999999999994</v>
      </c>
      <c r="D28" s="2" t="s">
        <v>87</v>
      </c>
    </row>
    <row r="29" spans="1:4" ht="25.5" customHeight="1">
      <c r="A29" s="15">
        <v>3.4</v>
      </c>
      <c r="B29" s="24" t="s">
        <v>61</v>
      </c>
      <c r="C29" s="15">
        <f>(12.8+20.2)*2*11*1.2</f>
        <v>871.19999999999993</v>
      </c>
      <c r="D29" s="15" t="s">
        <v>39</v>
      </c>
    </row>
    <row r="30" spans="1:4" ht="25.5" customHeight="1">
      <c r="A30" s="2">
        <v>3.5</v>
      </c>
      <c r="B30" s="10" t="s">
        <v>62</v>
      </c>
      <c r="C30" s="7">
        <v>350.9</v>
      </c>
      <c r="D30" s="2" t="s">
        <v>87</v>
      </c>
    </row>
    <row r="31" spans="1:4" ht="25.5" customHeight="1">
      <c r="A31" s="2">
        <v>3.6</v>
      </c>
      <c r="B31" s="9" t="s">
        <v>63</v>
      </c>
      <c r="C31" s="7">
        <v>2444.1999999999998</v>
      </c>
      <c r="D31" s="2" t="s">
        <v>87</v>
      </c>
    </row>
    <row r="32" spans="1:4" ht="25.5" customHeight="1">
      <c r="A32" s="2">
        <v>3.7</v>
      </c>
      <c r="B32" s="9" t="s">
        <v>64</v>
      </c>
      <c r="C32" s="8">
        <v>2444.1999999999998</v>
      </c>
      <c r="D32" s="2" t="s">
        <v>87</v>
      </c>
    </row>
    <row r="33" spans="1:4" ht="25.5" customHeight="1">
      <c r="A33" s="2">
        <v>3.8</v>
      </c>
      <c r="B33" s="9" t="s">
        <v>65</v>
      </c>
      <c r="C33" s="7">
        <v>1</v>
      </c>
      <c r="D33" s="2" t="s">
        <v>33</v>
      </c>
    </row>
    <row r="34" spans="1:4" ht="25.5" customHeight="1">
      <c r="A34" s="3" t="s">
        <v>89</v>
      </c>
      <c r="B34" s="11" t="s">
        <v>18</v>
      </c>
      <c r="C34" s="3"/>
      <c r="D34" s="4"/>
    </row>
    <row r="35" spans="1:4" ht="25.5" customHeight="1">
      <c r="A35" s="15">
        <v>4.0999999999999996</v>
      </c>
      <c r="B35" s="10" t="s">
        <v>13</v>
      </c>
      <c r="C35" s="13">
        <v>3.3</v>
      </c>
      <c r="D35" s="15" t="s">
        <v>39</v>
      </c>
    </row>
    <row r="36" spans="1:4" ht="25.5" customHeight="1">
      <c r="A36" s="15">
        <v>4.2</v>
      </c>
      <c r="B36" s="9" t="s">
        <v>14</v>
      </c>
      <c r="C36" s="13">
        <v>19.04</v>
      </c>
      <c r="D36" s="15" t="s">
        <v>39</v>
      </c>
    </row>
    <row r="37" spans="1:4" ht="25.5" customHeight="1">
      <c r="A37" s="15">
        <v>4.3</v>
      </c>
      <c r="B37" s="9" t="s">
        <v>14</v>
      </c>
      <c r="C37" s="8">
        <v>19.2</v>
      </c>
      <c r="D37" s="15" t="s">
        <v>39</v>
      </c>
    </row>
    <row r="38" spans="1:4" ht="25.5" customHeight="1">
      <c r="A38" s="15">
        <v>4.4000000000000004</v>
      </c>
      <c r="B38" s="9" t="s">
        <v>14</v>
      </c>
      <c r="C38" s="13">
        <v>2.5299999999999998</v>
      </c>
      <c r="D38" s="15" t="s">
        <v>39</v>
      </c>
    </row>
    <row r="39" spans="1:4" ht="25.5" customHeight="1">
      <c r="A39" s="15">
        <v>4.5</v>
      </c>
      <c r="B39" s="10" t="s">
        <v>15</v>
      </c>
      <c r="C39" s="13">
        <v>7.56</v>
      </c>
      <c r="D39" s="15" t="s">
        <v>39</v>
      </c>
    </row>
    <row r="40" spans="1:4" ht="25.5" customHeight="1">
      <c r="A40" s="15">
        <v>4.5999999999999996</v>
      </c>
      <c r="B40" s="10" t="s">
        <v>16</v>
      </c>
      <c r="C40" s="13">
        <v>141.63</v>
      </c>
      <c r="D40" s="15" t="s">
        <v>39</v>
      </c>
    </row>
    <row r="41" spans="1:4" ht="25.5" customHeight="1">
      <c r="A41" s="15">
        <v>4.7</v>
      </c>
      <c r="B41" s="9" t="s">
        <v>17</v>
      </c>
      <c r="C41" s="13">
        <v>5.36</v>
      </c>
      <c r="D41" s="15" t="s">
        <v>39</v>
      </c>
    </row>
    <row r="42" spans="1:4" ht="25.5" customHeight="1">
      <c r="A42" s="20">
        <v>4.8</v>
      </c>
      <c r="B42" s="22" t="s">
        <v>66</v>
      </c>
      <c r="C42" s="23">
        <v>18</v>
      </c>
      <c r="D42" s="20" t="s">
        <v>67</v>
      </c>
    </row>
    <row r="43" spans="1:4" ht="23.25" customHeight="1">
      <c r="A43" s="3" t="s">
        <v>88</v>
      </c>
      <c r="B43" s="11" t="s">
        <v>90</v>
      </c>
      <c r="C43" s="3"/>
      <c r="D43" s="4"/>
    </row>
    <row r="44" spans="1:4" ht="21" customHeight="1">
      <c r="A44" s="15">
        <v>5.0999999999999996</v>
      </c>
      <c r="B44" s="9" t="s">
        <v>19</v>
      </c>
      <c r="C44" s="15">
        <f>20.2*12.8</f>
        <v>258.56</v>
      </c>
      <c r="D44" s="15" t="s">
        <v>39</v>
      </c>
    </row>
    <row r="45" spans="1:4" ht="21" customHeight="1">
      <c r="A45" s="15">
        <v>5.2</v>
      </c>
      <c r="B45" s="9" t="s">
        <v>20</v>
      </c>
      <c r="C45" s="15">
        <f>22.2*14.8</f>
        <v>328.56</v>
      </c>
      <c r="D45" s="15" t="s">
        <v>39</v>
      </c>
    </row>
    <row r="46" spans="1:4" ht="30" customHeight="1">
      <c r="A46" s="15">
        <v>5.3</v>
      </c>
      <c r="B46" s="9" t="s">
        <v>21</v>
      </c>
      <c r="C46" s="15">
        <f>20.2*12.8</f>
        <v>258.56</v>
      </c>
      <c r="D46" s="15" t="s">
        <v>39</v>
      </c>
    </row>
    <row r="47" spans="1:4" ht="21" customHeight="1">
      <c r="A47" s="15">
        <v>5.4</v>
      </c>
      <c r="B47" s="9" t="s">
        <v>22</v>
      </c>
      <c r="C47" s="15">
        <f>22.2*14.8</f>
        <v>328.56</v>
      </c>
      <c r="D47" s="15" t="s">
        <v>39</v>
      </c>
    </row>
    <row r="48" spans="1:4" ht="32.25" customHeight="1">
      <c r="A48" s="15">
        <v>5.5</v>
      </c>
      <c r="B48" s="9" t="s">
        <v>68</v>
      </c>
      <c r="C48" s="15">
        <v>261.8</v>
      </c>
      <c r="D48" s="15" t="s">
        <v>87</v>
      </c>
    </row>
    <row r="49" spans="1:4" ht="28.5" customHeight="1">
      <c r="A49" s="15">
        <v>5.6</v>
      </c>
      <c r="B49" s="9" t="s">
        <v>69</v>
      </c>
      <c r="C49" s="15">
        <v>261.8</v>
      </c>
      <c r="D49" s="15" t="s">
        <v>87</v>
      </c>
    </row>
    <row r="50" spans="1:4" ht="21" customHeight="1">
      <c r="A50" s="15">
        <v>5.7</v>
      </c>
      <c r="B50" s="9" t="s">
        <v>70</v>
      </c>
      <c r="C50" s="15">
        <v>3.42</v>
      </c>
      <c r="D50" s="15" t="s">
        <v>8</v>
      </c>
    </row>
    <row r="51" spans="1:4" ht="33" customHeight="1">
      <c r="A51" s="15">
        <v>5.8</v>
      </c>
      <c r="B51" s="9" t="s">
        <v>71</v>
      </c>
      <c r="C51" s="15">
        <v>261.8</v>
      </c>
      <c r="D51" s="15" t="s">
        <v>87</v>
      </c>
    </row>
    <row r="52" spans="1:4" ht="21" customHeight="1">
      <c r="A52" s="15">
        <v>5.9</v>
      </c>
      <c r="B52" s="9" t="s">
        <v>72</v>
      </c>
      <c r="C52" s="15">
        <v>39.6</v>
      </c>
      <c r="D52" s="15" t="s">
        <v>87</v>
      </c>
    </row>
    <row r="53" spans="1:4" ht="21" customHeight="1">
      <c r="A53" s="25">
        <v>5.0999999999999996</v>
      </c>
      <c r="B53" s="9" t="s">
        <v>73</v>
      </c>
      <c r="C53" s="15">
        <v>79.2</v>
      </c>
      <c r="D53" s="15" t="s">
        <v>87</v>
      </c>
    </row>
    <row r="54" spans="1:4" ht="21" customHeight="1">
      <c r="A54" s="15">
        <v>5.1100000000000003</v>
      </c>
      <c r="B54" s="9" t="s">
        <v>74</v>
      </c>
      <c r="C54" s="15">
        <v>1.9800000000000002</v>
      </c>
      <c r="D54" s="15" t="s">
        <v>87</v>
      </c>
    </row>
    <row r="55" spans="1:4" ht="21" customHeight="1">
      <c r="A55" s="15">
        <v>5.12</v>
      </c>
      <c r="B55" s="9" t="s">
        <v>75</v>
      </c>
      <c r="C55" s="15">
        <v>33</v>
      </c>
      <c r="D55" s="15" t="s">
        <v>87</v>
      </c>
    </row>
    <row r="56" spans="1:4" ht="22.5" customHeight="1">
      <c r="A56" s="15">
        <v>5.13</v>
      </c>
      <c r="B56" s="9" t="s">
        <v>76</v>
      </c>
      <c r="C56" s="15">
        <v>6.4</v>
      </c>
      <c r="D56" s="15" t="s">
        <v>86</v>
      </c>
    </row>
    <row r="57" spans="1:4" ht="21" customHeight="1">
      <c r="A57" s="15">
        <v>5.14</v>
      </c>
      <c r="B57" s="9" t="s">
        <v>77</v>
      </c>
      <c r="C57" s="15">
        <v>1.5</v>
      </c>
      <c r="D57" s="15" t="s">
        <v>8</v>
      </c>
    </row>
    <row r="58" spans="1:4" ht="23.25" customHeight="1">
      <c r="A58" s="15">
        <v>5.15</v>
      </c>
      <c r="B58" s="9" t="s">
        <v>78</v>
      </c>
      <c r="C58" s="15">
        <v>36</v>
      </c>
      <c r="D58" s="15" t="s">
        <v>87</v>
      </c>
    </row>
    <row r="59" spans="1:4" ht="21.75" customHeight="1">
      <c r="A59" s="15">
        <v>5.16</v>
      </c>
      <c r="B59" s="9" t="s">
        <v>79</v>
      </c>
      <c r="C59" s="15">
        <v>96</v>
      </c>
      <c r="D59" s="15" t="s">
        <v>86</v>
      </c>
    </row>
    <row r="60" spans="1:4" ht="21" customHeight="1">
      <c r="A60" s="15">
        <v>5.17</v>
      </c>
      <c r="B60" s="9" t="s">
        <v>80</v>
      </c>
      <c r="C60" s="15">
        <v>26</v>
      </c>
      <c r="D60" s="15" t="s">
        <v>81</v>
      </c>
    </row>
    <row r="61" spans="1:4" ht="26.25" customHeight="1">
      <c r="A61" s="15">
        <v>5.18</v>
      </c>
      <c r="B61" s="9" t="s">
        <v>82</v>
      </c>
      <c r="C61" s="15">
        <v>1</v>
      </c>
      <c r="D61" s="15" t="s">
        <v>33</v>
      </c>
    </row>
    <row r="62" spans="1:4" ht="23.25" customHeight="1">
      <c r="A62" s="15">
        <v>5.19</v>
      </c>
      <c r="B62" s="9" t="s">
        <v>83</v>
      </c>
      <c r="C62" s="15">
        <v>1</v>
      </c>
      <c r="D62" s="15" t="s">
        <v>84</v>
      </c>
    </row>
    <row r="63" spans="1:4" ht="26.25" customHeight="1">
      <c r="A63" s="25">
        <v>5.2</v>
      </c>
      <c r="B63" s="9" t="s">
        <v>85</v>
      </c>
      <c r="C63" s="15">
        <v>15.600000000000001</v>
      </c>
      <c r="D63" s="15" t="s">
        <v>87</v>
      </c>
    </row>
    <row r="64" spans="1:4" ht="25.5" customHeight="1">
      <c r="A64" s="15">
        <v>5.21</v>
      </c>
      <c r="B64" s="9" t="s">
        <v>91</v>
      </c>
      <c r="C64" s="15">
        <v>2</v>
      </c>
      <c r="D64" s="15" t="s">
        <v>67</v>
      </c>
    </row>
    <row r="65" spans="1:4" ht="30.75" customHeight="1">
      <c r="A65" s="3" t="s">
        <v>95</v>
      </c>
      <c r="B65" s="11" t="s">
        <v>23</v>
      </c>
      <c r="C65" s="3"/>
      <c r="D65" s="4"/>
    </row>
    <row r="66" spans="1:4" ht="30.75" customHeight="1">
      <c r="A66" s="2">
        <v>6.1</v>
      </c>
      <c r="B66" s="9" t="s">
        <v>24</v>
      </c>
      <c r="C66" s="7">
        <v>659.16</v>
      </c>
      <c r="D66" s="2" t="s">
        <v>7</v>
      </c>
    </row>
    <row r="67" spans="1:4" ht="35.25" customHeight="1">
      <c r="A67" s="2">
        <v>6.2</v>
      </c>
      <c r="B67" s="9" t="s">
        <v>25</v>
      </c>
      <c r="C67" s="7">
        <v>659.16</v>
      </c>
      <c r="D67" s="2" t="s">
        <v>7</v>
      </c>
    </row>
    <row r="68" spans="1:4" ht="31.5" customHeight="1">
      <c r="A68" s="2">
        <v>6.3</v>
      </c>
      <c r="B68" s="10" t="s">
        <v>26</v>
      </c>
      <c r="C68" s="7">
        <v>659.16</v>
      </c>
      <c r="D68" s="2" t="s">
        <v>7</v>
      </c>
    </row>
    <row r="69" spans="1:4" ht="31.5" customHeight="1">
      <c r="A69" s="3" t="s">
        <v>96</v>
      </c>
      <c r="B69" s="11" t="s">
        <v>27</v>
      </c>
      <c r="C69" s="3"/>
      <c r="D69" s="4"/>
    </row>
    <row r="70" spans="1:4" ht="31.5" customHeight="1">
      <c r="A70" s="2">
        <v>7.1</v>
      </c>
      <c r="B70" s="9" t="s">
        <v>28</v>
      </c>
      <c r="C70" s="7">
        <v>470.66</v>
      </c>
      <c r="D70" s="2" t="s">
        <v>7</v>
      </c>
    </row>
    <row r="71" spans="1:4" ht="22.5" customHeight="1">
      <c r="A71" s="2">
        <v>7.2</v>
      </c>
      <c r="B71" s="9" t="s">
        <v>29</v>
      </c>
      <c r="C71" s="7">
        <v>470.66</v>
      </c>
      <c r="D71" s="2" t="s">
        <v>7</v>
      </c>
    </row>
    <row r="72" spans="1:4" ht="33" customHeight="1">
      <c r="A72" s="2">
        <v>7.3</v>
      </c>
      <c r="B72" s="9" t="s">
        <v>30</v>
      </c>
      <c r="C72" s="7">
        <v>588.11</v>
      </c>
      <c r="D72" s="2" t="s">
        <v>7</v>
      </c>
    </row>
    <row r="73" spans="1:4" ht="21.75" customHeight="1">
      <c r="A73" s="3" t="s">
        <v>97</v>
      </c>
      <c r="B73" s="11" t="s">
        <v>31</v>
      </c>
      <c r="C73" s="3"/>
      <c r="D73" s="4"/>
    </row>
    <row r="74" spans="1:4" ht="21.75" customHeight="1">
      <c r="A74" s="2">
        <v>8.1</v>
      </c>
      <c r="B74" s="12" t="s">
        <v>94</v>
      </c>
      <c r="C74" s="13">
        <v>1</v>
      </c>
      <c r="D74" s="14" t="s">
        <v>33</v>
      </c>
    </row>
    <row r="75" spans="1:4" ht="24.75" customHeight="1">
      <c r="A75" s="2">
        <v>8.1999999999999993</v>
      </c>
      <c r="B75" s="12" t="s">
        <v>32</v>
      </c>
      <c r="C75" s="2">
        <v>1</v>
      </c>
      <c r="D75" s="14" t="s">
        <v>33</v>
      </c>
    </row>
    <row r="76" spans="1:4" ht="24.75" customHeight="1">
      <c r="A76" s="2">
        <v>8.3000000000000007</v>
      </c>
      <c r="B76" s="12" t="s">
        <v>92</v>
      </c>
      <c r="C76" s="2">
        <v>1</v>
      </c>
      <c r="D76" s="14" t="s">
        <v>33</v>
      </c>
    </row>
    <row r="77" spans="1:4" ht="45" customHeight="1">
      <c r="A77" s="2">
        <v>8.4</v>
      </c>
      <c r="B77" s="12" t="s">
        <v>93</v>
      </c>
      <c r="C77" s="2">
        <v>1</v>
      </c>
      <c r="D77" s="14" t="s">
        <v>33</v>
      </c>
    </row>
    <row r="78" spans="1:4" ht="22.5" customHeight="1"/>
  </sheetData>
  <mergeCells count="1">
    <mergeCell ref="A1:D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4.4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张梅/HDFGS/CHNG</cp:lastModifiedBy>
  <cp:lastPrinted>2022-09-14T06:46:46Z</cp:lastPrinted>
  <dcterms:created xsi:type="dcterms:W3CDTF">2022-09-03T18:43:00Z</dcterms:created>
  <dcterms:modified xsi:type="dcterms:W3CDTF">2022-09-15T05:43:24Z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61cf4d8105284e8f998e27026a4a0922</vt:lpwstr>
  </property>
  <property fmtid="{D5CDD505-2E9C-101B-9397-08002B2CF9AE}" pid="3" name="KSOProductBuildVer">
    <vt:lpwstr>2052-11.1.0.12313</vt:lpwstr>
  </property>
</Properties>
</file>